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ВФМІ\Інд парк, КРИСТАЛ\Анжела Ивановна\"/>
    </mc:Choice>
  </mc:AlternateContent>
  <bookViews>
    <workbookView xWindow="0" yWindow="0" windowWidth="28800" windowHeight="11700"/>
  </bookViews>
  <sheets>
    <sheet name="7330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3" l="1"/>
  <c r="F12" i="3"/>
  <c r="D10" i="3"/>
  <c r="E10" i="3"/>
  <c r="C10" i="3"/>
  <c r="F7" i="3"/>
  <c r="F8" i="3"/>
  <c r="F9" i="3"/>
  <c r="D7" i="3"/>
  <c r="E7" i="3"/>
  <c r="G7" i="3"/>
  <c r="C7" i="3"/>
  <c r="G9" i="3"/>
  <c r="D5" i="3"/>
  <c r="E5" i="3"/>
  <c r="C5" i="3"/>
  <c r="F6" i="3" l="1"/>
  <c r="F5" i="3" s="1"/>
  <c r="G6" i="3" l="1"/>
  <c r="G5" i="3" s="1"/>
  <c r="F11" i="3" l="1"/>
  <c r="F10" i="3" s="1"/>
  <c r="G11" i="3"/>
  <c r="G10" i="3" s="1"/>
  <c r="G8" i="3"/>
  <c r="E13" i="3" l="1"/>
  <c r="F13" i="3"/>
  <c r="G13" i="3"/>
  <c r="C13" i="3"/>
  <c r="D13" i="3"/>
</calcChain>
</file>

<file path=xl/sharedStrings.xml><?xml version="1.0" encoding="utf-8"?>
<sst xmlns="http://schemas.openxmlformats.org/spreadsheetml/2006/main" count="27" uniqueCount="27">
  <si>
    <t>Індустріальний парк "ВінІндастрі"</t>
  </si>
  <si>
    <t>Вінницький індустріальний парк</t>
  </si>
  <si>
    <t>Залишок асигнувань</t>
  </si>
  <si>
    <t>Профінансовано</t>
  </si>
  <si>
    <t>Касові видатки</t>
  </si>
  <si>
    <t>Залишок коштів на р/р</t>
  </si>
  <si>
    <t>ВСЬОГО</t>
  </si>
  <si>
    <t>Вінницький інноваційно-технологічний парк</t>
  </si>
  <si>
    <t>Директор</t>
  </si>
  <si>
    <t>2.1</t>
  </si>
  <si>
    <t>3.1</t>
  </si>
  <si>
    <t>МКП «Вінницький фонд муніципальних інвестицій», КЕК 3210</t>
  </si>
  <si>
    <t>Назва</t>
  </si>
  <si>
    <r>
      <t>МКП «Вінницький фонд муніципальних інвестицій»</t>
    </r>
    <r>
      <rPr>
        <sz val="9"/>
        <rFont val="Times New Roman"/>
        <family val="1"/>
        <charset val="204"/>
      </rPr>
      <t xml:space="preserve">                    ______________               </t>
    </r>
    <r>
      <rPr>
        <u/>
        <sz val="9"/>
        <rFont val="Times New Roman"/>
        <family val="1"/>
        <charset val="204"/>
      </rPr>
      <t xml:space="preserve">   </t>
    </r>
    <r>
      <rPr>
        <b/>
        <u/>
        <sz val="9"/>
        <rFont val="Times New Roman"/>
        <family val="1"/>
        <charset val="204"/>
      </rPr>
      <t>Катерина БАБІНА</t>
    </r>
    <r>
      <rPr>
        <u/>
        <sz val="9"/>
        <rFont val="Times New Roman"/>
        <family val="1"/>
        <charset val="204"/>
      </rPr>
      <t xml:space="preserve"> </t>
    </r>
    <r>
      <rPr>
        <b/>
        <u/>
        <sz val="9"/>
        <rFont val="Times New Roman"/>
        <family val="1"/>
        <charset val="204"/>
      </rPr>
      <t xml:space="preserve">          </t>
    </r>
    <r>
      <rPr>
        <b/>
        <sz val="9"/>
        <rFont val="Times New Roman"/>
        <family val="1"/>
        <charset val="204"/>
      </rPr>
      <t>.</t>
    </r>
  </si>
  <si>
    <r>
      <t xml:space="preserve">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 xml:space="preserve">(підпис)                             (ініціали і прізвище) </t>
    </r>
  </si>
  <si>
    <r>
      <t xml:space="preserve">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 xml:space="preserve">(підпис)                           (ініціали і прізвище)       </t>
    </r>
  </si>
  <si>
    <t>Нове будівництво електричної розподільчої лінії середньої напруги 10кВ від ПС «Промислова» до трансформаторної підстанції за адресою: м. Вінниця вул.600-річчя,21А</t>
  </si>
  <si>
    <t>станом на 31.03.2026 року</t>
  </si>
  <si>
    <t xml:space="preserve">Звіт щодо проведених касових видатків по КПКВК МБ 0217330 "Підготовка та реалізація публічних інвестиційних проектів / програм публічних інвестицій 
за рахунок коштів місцевого бюджету в інших секторах економічної діяльності" </t>
  </si>
  <si>
    <t>Уточнений план на 2026 рік</t>
  </si>
  <si>
    <t>Нове будівництво внутрішніх доріг та лінійних об’єктів інженерно-транспортної інфраструктури індустріального парку «ВінІндастрі» по вул. Немирівське шосе 209-А в м.Вінниця</t>
  </si>
  <si>
    <t>3.2</t>
  </si>
  <si>
    <t>2.2</t>
  </si>
  <si>
    <t xml:space="preserve">Нове будівництво об'єктів інженерно-транспортної інфраструктури індустріального парку "ВінІндастрі" по вул. Немирівське шосе 209-А в м. Вінниці </t>
  </si>
  <si>
    <t xml:space="preserve">Нове будівництво каналізаційної насосної станції та насосної станції водопостачання Вінницького індустріального парку по вул. Немирівське шосе, 213 в м. Вінниці </t>
  </si>
  <si>
    <t>Нове будівництво системи відведення дощових вод з влаштуванням локальних очисних споруд за адресою: м. Вінниця, вул. Немирівське шосе,  213</t>
  </si>
  <si>
    <r>
      <t xml:space="preserve">Бухгалтер (з дипломом магістра)                                                    ______________                </t>
    </r>
    <r>
      <rPr>
        <b/>
        <u/>
        <sz val="9"/>
        <rFont val="Times New Roman"/>
        <family val="1"/>
        <charset val="204"/>
      </rPr>
      <t xml:space="preserve"> </t>
    </r>
    <r>
      <rPr>
        <b/>
        <sz val="9"/>
        <rFont val="Times New Roman"/>
        <family val="1"/>
        <charset val="204"/>
      </rPr>
      <t>_</t>
    </r>
    <r>
      <rPr>
        <b/>
        <u/>
        <sz val="9"/>
        <rFont val="Times New Roman"/>
        <family val="1"/>
        <charset val="204"/>
      </rPr>
      <t xml:space="preserve">Наталія ПРИБЕГА             </t>
    </r>
    <r>
      <rPr>
        <b/>
        <sz val="9"/>
        <rFont val="Times New Roman"/>
        <family val="1"/>
        <charset val="204"/>
      </rPr>
      <t xml:space="preserve">     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</si>
</sst>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3" fillId="0" borderId="0" xfId="0" applyFont="1"/>
    <xf numFmtId="0" fontId="4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vertical="center" wrapText="1"/>
    </xf>
    <xf numFmtId="4" fontId="4" fillId="0" borderId="1" xfId="0" applyNumberFormat="1" applyFont="1" applyBorder="1"/>
    <xf numFmtId="4" fontId="7" fillId="0" borderId="1" xfId="0" applyNumberFormat="1" applyFont="1" applyBorder="1"/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8"/>
  <sheetViews>
    <sheetView tabSelected="1"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9.140625" style="5"/>
    <col min="2" max="2" width="46.28515625" style="5" customWidth="1"/>
    <col min="3" max="3" width="15.5703125" style="5" customWidth="1"/>
    <col min="4" max="4" width="14.28515625" style="5" customWidth="1"/>
    <col min="5" max="5" width="13.5703125" style="5" customWidth="1"/>
    <col min="6" max="6" width="13" style="5" customWidth="1"/>
    <col min="7" max="7" width="14.5703125" style="5" customWidth="1"/>
    <col min="8" max="16384" width="9.140625" style="5"/>
  </cols>
  <sheetData>
    <row r="1" spans="1:7" s="1" customFormat="1" ht="53.25" customHeight="1" x14ac:dyDescent="0.25">
      <c r="A1" s="20" t="s">
        <v>18</v>
      </c>
      <c r="B1" s="21"/>
      <c r="C1" s="21"/>
      <c r="D1" s="21"/>
      <c r="E1" s="21"/>
      <c r="F1" s="21"/>
      <c r="G1" s="21"/>
    </row>
    <row r="2" spans="1:7" s="1" customFormat="1" x14ac:dyDescent="0.25">
      <c r="A2" s="18" t="s">
        <v>11</v>
      </c>
      <c r="B2" s="18"/>
      <c r="C2" s="18"/>
      <c r="D2" s="18"/>
      <c r="E2" s="18"/>
      <c r="F2" s="18"/>
      <c r="G2" s="18"/>
    </row>
    <row r="3" spans="1:7" s="1" customFormat="1" ht="27.6" customHeight="1" x14ac:dyDescent="0.25">
      <c r="A3" s="19" t="s">
        <v>17</v>
      </c>
      <c r="B3" s="19"/>
      <c r="C3" s="19"/>
      <c r="D3" s="19"/>
      <c r="E3" s="19"/>
      <c r="F3" s="19"/>
      <c r="G3" s="19"/>
    </row>
    <row r="4" spans="1:7" ht="26.25" x14ac:dyDescent="0.25">
      <c r="A4" s="2"/>
      <c r="B4" s="3" t="s">
        <v>12</v>
      </c>
      <c r="C4" s="4" t="s">
        <v>19</v>
      </c>
      <c r="D4" s="3" t="s">
        <v>3</v>
      </c>
      <c r="E4" s="3" t="s">
        <v>4</v>
      </c>
      <c r="F4" s="3" t="s">
        <v>5</v>
      </c>
      <c r="G4" s="3" t="s">
        <v>2</v>
      </c>
    </row>
    <row r="5" spans="1:7" x14ac:dyDescent="0.25">
      <c r="A5" s="6">
        <v>1</v>
      </c>
      <c r="B5" s="7" t="s">
        <v>7</v>
      </c>
      <c r="C5" s="8">
        <f>C6</f>
        <v>20000000</v>
      </c>
      <c r="D5" s="8">
        <f t="shared" ref="D5:G5" si="0">D6</f>
        <v>0</v>
      </c>
      <c r="E5" s="8">
        <f t="shared" si="0"/>
        <v>0</v>
      </c>
      <c r="F5" s="8">
        <f t="shared" si="0"/>
        <v>0</v>
      </c>
      <c r="G5" s="8">
        <f t="shared" si="0"/>
        <v>20000000</v>
      </c>
    </row>
    <row r="6" spans="1:7" ht="36" x14ac:dyDescent="0.25">
      <c r="A6" s="17">
        <v>1.1000000000000001</v>
      </c>
      <c r="B6" s="10" t="s">
        <v>16</v>
      </c>
      <c r="C6" s="11">
        <v>20000000</v>
      </c>
      <c r="D6" s="11">
        <v>0</v>
      </c>
      <c r="E6" s="11">
        <v>0</v>
      </c>
      <c r="F6" s="11">
        <f t="shared" ref="F6:F9" si="1">D6-E6</f>
        <v>0</v>
      </c>
      <c r="G6" s="11">
        <f>C6-D6</f>
        <v>20000000</v>
      </c>
    </row>
    <row r="7" spans="1:7" x14ac:dyDescent="0.25">
      <c r="A7" s="6">
        <v>2</v>
      </c>
      <c r="B7" s="7" t="s">
        <v>0</v>
      </c>
      <c r="C7" s="12">
        <f>SUM(C8:C9)</f>
        <v>27870450</v>
      </c>
      <c r="D7" s="12">
        <f t="shared" ref="D7:G7" si="2">SUM(D8:D9)</f>
        <v>0</v>
      </c>
      <c r="E7" s="12">
        <f t="shared" si="2"/>
        <v>0</v>
      </c>
      <c r="F7" s="11">
        <f t="shared" si="1"/>
        <v>0</v>
      </c>
      <c r="G7" s="12">
        <f t="shared" si="2"/>
        <v>27870450</v>
      </c>
    </row>
    <row r="8" spans="1:7" ht="48" x14ac:dyDescent="0.25">
      <c r="A8" s="9" t="s">
        <v>9</v>
      </c>
      <c r="B8" s="13" t="s">
        <v>20</v>
      </c>
      <c r="C8" s="11">
        <v>26601977</v>
      </c>
      <c r="D8" s="11">
        <v>0</v>
      </c>
      <c r="E8" s="11">
        <v>0</v>
      </c>
      <c r="F8" s="11">
        <f t="shared" si="1"/>
        <v>0</v>
      </c>
      <c r="G8" s="11">
        <f>C8-D8</f>
        <v>26601977</v>
      </c>
    </row>
    <row r="9" spans="1:7" ht="35.25" customHeight="1" x14ac:dyDescent="0.25">
      <c r="A9" s="9" t="s">
        <v>22</v>
      </c>
      <c r="B9" s="13" t="s">
        <v>23</v>
      </c>
      <c r="C9" s="11">
        <v>1268473</v>
      </c>
      <c r="D9" s="11">
        <v>0</v>
      </c>
      <c r="E9" s="11">
        <v>0</v>
      </c>
      <c r="F9" s="11">
        <f t="shared" si="1"/>
        <v>0</v>
      </c>
      <c r="G9" s="11">
        <f>C9-D9</f>
        <v>1268473</v>
      </c>
    </row>
    <row r="10" spans="1:7" x14ac:dyDescent="0.25">
      <c r="A10" s="9">
        <v>3</v>
      </c>
      <c r="B10" s="7" t="s">
        <v>1</v>
      </c>
      <c r="C10" s="12">
        <f>SUM(C11:C12)</f>
        <v>32923548</v>
      </c>
      <c r="D10" s="12">
        <f t="shared" ref="D10:G10" si="3">SUM(D11:D12)</f>
        <v>0</v>
      </c>
      <c r="E10" s="12">
        <f t="shared" si="3"/>
        <v>0</v>
      </c>
      <c r="F10" s="12">
        <f t="shared" si="3"/>
        <v>0</v>
      </c>
      <c r="G10" s="12">
        <f t="shared" si="3"/>
        <v>32923548</v>
      </c>
    </row>
    <row r="11" spans="1:7" ht="36" x14ac:dyDescent="0.25">
      <c r="A11" s="9" t="s">
        <v>10</v>
      </c>
      <c r="B11" s="10" t="s">
        <v>24</v>
      </c>
      <c r="C11" s="11">
        <v>26071069</v>
      </c>
      <c r="D11" s="11">
        <v>0</v>
      </c>
      <c r="E11" s="11">
        <v>0</v>
      </c>
      <c r="F11" s="11">
        <f>D11-E11</f>
        <v>0</v>
      </c>
      <c r="G11" s="11">
        <f>C11-D11</f>
        <v>26071069</v>
      </c>
    </row>
    <row r="12" spans="1:7" ht="36" x14ac:dyDescent="0.25">
      <c r="A12" s="9" t="s">
        <v>21</v>
      </c>
      <c r="B12" s="10" t="s">
        <v>25</v>
      </c>
      <c r="C12" s="11">
        <v>6852479</v>
      </c>
      <c r="D12" s="11"/>
      <c r="E12" s="11"/>
      <c r="F12" s="11">
        <f>D12-E12</f>
        <v>0</v>
      </c>
      <c r="G12" s="11">
        <f>C12-D12</f>
        <v>6852479</v>
      </c>
    </row>
    <row r="13" spans="1:7" x14ac:dyDescent="0.25">
      <c r="A13" s="6"/>
      <c r="B13" s="14" t="s">
        <v>6</v>
      </c>
      <c r="C13" s="12">
        <f>C5+C7+C10</f>
        <v>80793998</v>
      </c>
      <c r="D13" s="12">
        <f>D5+D7+D10</f>
        <v>0</v>
      </c>
      <c r="E13" s="12">
        <f>E5+E7+E10</f>
        <v>0</v>
      </c>
      <c r="F13" s="12">
        <f>F5+F7+F10</f>
        <v>0</v>
      </c>
      <c r="G13" s="12">
        <f>G5+G7+G10</f>
        <v>80793998</v>
      </c>
    </row>
    <row r="14" spans="1:7" x14ac:dyDescent="0.25">
      <c r="A14" s="15" t="s">
        <v>8</v>
      </c>
    </row>
    <row r="15" spans="1:7" x14ac:dyDescent="0.25">
      <c r="A15" s="15" t="s">
        <v>13</v>
      </c>
    </row>
    <row r="16" spans="1:7" x14ac:dyDescent="0.25">
      <c r="A16" s="16" t="s">
        <v>14</v>
      </c>
    </row>
    <row r="17" spans="1:1" x14ac:dyDescent="0.25">
      <c r="A17" s="15" t="s">
        <v>26</v>
      </c>
    </row>
    <row r="18" spans="1:1" x14ac:dyDescent="0.25">
      <c r="A18" s="16" t="s">
        <v>15</v>
      </c>
    </row>
  </sheetData>
  <mergeCells count="3">
    <mergeCell ref="A2:G2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7330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Ельвіра Гуменюк</dc:creator>
  <cp:lastModifiedBy>Ельвіра Гуменюк</cp:lastModifiedBy>
  <cp:lastPrinted>2024-10-04T09:49:03Z</cp:lastPrinted>
  <dcterms:created xsi:type="dcterms:W3CDTF">2024-04-18T06:59:31Z</dcterms:created>
  <dcterms:modified xsi:type="dcterms:W3CDTF">2026-04-01T13:53:29Z</dcterms:modified>
</cp:coreProperties>
</file>